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910" windowHeight="7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<sst xmlns="http://schemas.openxmlformats.org/spreadsheetml/2006/main" count="52" uniqueCount="28">
  <si>
    <t>State</t>
  </si>
  <si>
    <t>AK</t>
  </si>
  <si>
    <t>AZ</t>
  </si>
  <si>
    <t>CA</t>
  </si>
  <si>
    <t>CO</t>
  </si>
  <si>
    <t>ES</t>
  </si>
  <si>
    <t>FA</t>
  </si>
  <si>
    <t>ID</t>
  </si>
  <si>
    <t>MT</t>
  </si>
  <si>
    <t>NM</t>
  </si>
  <si>
    <t>NV</t>
  </si>
  <si>
    <t>OC</t>
  </si>
  <si>
    <t>OR</t>
  </si>
  <si>
    <t>UT</t>
  </si>
  <si>
    <t>WO</t>
  </si>
  <si>
    <t>WY</t>
  </si>
  <si>
    <t>Total</t>
  </si>
  <si>
    <t>2011 Goal</t>
  </si>
  <si>
    <t>FPPS</t>
  </si>
  <si>
    <t>Partner hires</t>
  </si>
  <si>
    <t>2010 Totals</t>
  </si>
  <si>
    <t>2009 Totals</t>
  </si>
  <si>
    <t>2010 Hires</t>
  </si>
  <si>
    <t xml:space="preserve">2009 Baseline* </t>
  </si>
  <si>
    <t>* The 2009 baseline represents the total number of youth, between the ages of 15 and 25, who were newly hired onto the payroll in FY 2009 or who were hired by partners to do work for BLM during that fiscal year. Note that the 2009 baseline was adjusted in late FY 2010 because of errors that were found in the original query of the Federal Personnel Payroll System (FPPS) developed by DOI.</t>
  </si>
  <si>
    <t>Need to add in 2011</t>
  </si>
  <si>
    <t>-</t>
  </si>
  <si>
    <t>BLM YOUTH EMPLOYMENT GOALS - FY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</si>
</sst>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sz val="8"/>
      <name val="MS Sans Serif"/>
      <family val="0"/>
    </font>
    <font>
      <b/>
      <sz val="8"/>
      <name val="MS Sans Serif"/>
      <family val="2"/>
    </font>
    <font>
      <b/>
      <sz val="13.5"/>
      <color indexed="62"/>
      <name val="MS Sans Serif"/>
      <family val="2"/>
    </font>
    <font>
      <b/>
      <sz val="11"/>
      <color indexed="8"/>
      <name val="Calibri"/>
      <family val="2"/>
    </font>
    <font>
      <b/>
      <sz val="12"/>
      <color indexed="62"/>
      <name val="MS Sans Serif"/>
      <family val="2"/>
    </font>
    <font>
      <b/>
      <sz val="12"/>
      <color indexed="17"/>
      <name val="Microsoft Sans Serif"/>
      <family val="2"/>
    </font>
    <font>
      <b/>
      <sz val="12"/>
      <color indexed="10"/>
      <name val="MS Sans Serif"/>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5"/>
      <color theme="3" tint="0.39998000860214233"/>
      <name val="MS Sans Serif"/>
      <family val="2"/>
    </font>
    <font>
      <sz val="11"/>
      <color rgb="FF000000"/>
      <name val="Calibri"/>
      <family val="2"/>
    </font>
    <font>
      <b/>
      <sz val="12"/>
      <color rgb="FF00B050"/>
      <name val="Microsoft Sans Serif"/>
      <family val="2"/>
    </font>
    <font>
      <b/>
      <sz val="14"/>
      <color theme="1"/>
      <name val="Calibri"/>
      <family val="2"/>
    </font>
    <font>
      <b/>
      <sz val="12"/>
      <color theme="3" tint="0.39998000860214233"/>
      <name val="MS Sans Serif"/>
      <family val="2"/>
    </font>
    <font>
      <b/>
      <sz val="12"/>
      <color rgb="FFFF0000"/>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0" fontId="2" fillId="0" borderId="0" xfId="55">
      <alignment/>
      <protection/>
    </xf>
    <xf numFmtId="0" fontId="2" fillId="0" borderId="0" xfId="55">
      <alignment/>
      <protection/>
    </xf>
    <xf numFmtId="1" fontId="0" fillId="0" borderId="0" xfId="0" applyNumberFormat="1" applyAlignment="1">
      <alignment/>
    </xf>
    <xf numFmtId="1" fontId="2" fillId="0" borderId="0" xfId="55" applyNumberFormat="1">
      <alignment/>
      <protection/>
    </xf>
    <xf numFmtId="1" fontId="41" fillId="0" borderId="10" xfId="55" applyNumberFormat="1" applyFont="1" applyBorder="1" applyAlignment="1" applyProtection="1">
      <alignment horizontal="center"/>
      <protection locked="0"/>
    </xf>
    <xf numFmtId="0" fontId="0" fillId="0" borderId="10" xfId="0" applyBorder="1" applyAlignment="1">
      <alignment/>
    </xf>
    <xf numFmtId="1" fontId="0" fillId="0" borderId="10" xfId="0" applyNumberFormat="1" applyBorder="1" applyAlignment="1">
      <alignment/>
    </xf>
    <xf numFmtId="0" fontId="3" fillId="0" borderId="10" xfId="55" applyNumberFormat="1" applyFont="1" applyBorder="1" applyAlignment="1" applyProtection="1">
      <alignment wrapText="1"/>
      <protection locked="0"/>
    </xf>
    <xf numFmtId="1" fontId="3" fillId="0" borderId="10" xfId="55" applyNumberFormat="1" applyFont="1" applyBorder="1" applyAlignment="1" applyProtection="1">
      <alignment wrapText="1"/>
      <protection locked="0"/>
    </xf>
    <xf numFmtId="0" fontId="3" fillId="0" borderId="10" xfId="55" applyNumberFormat="1" applyFont="1" applyFill="1" applyBorder="1" applyAlignment="1" applyProtection="1">
      <alignment wrapText="1"/>
      <protection locked="0"/>
    </xf>
    <xf numFmtId="1" fontId="3" fillId="0" borderId="10" xfId="55" applyNumberFormat="1" applyFont="1" applyFill="1" applyBorder="1" applyAlignment="1" applyProtection="1">
      <alignment wrapText="1"/>
      <protection locked="0"/>
    </xf>
    <xf numFmtId="0" fontId="2" fillId="0" borderId="10" xfId="55" applyNumberFormat="1" applyBorder="1" applyProtection="1">
      <alignment/>
      <protection locked="0"/>
    </xf>
    <xf numFmtId="1" fontId="2" fillId="0" borderId="10" xfId="55" applyNumberFormat="1" applyBorder="1" applyProtection="1">
      <alignment/>
      <protection locked="0"/>
    </xf>
    <xf numFmtId="0" fontId="3" fillId="0" borderId="10" xfId="55" applyNumberFormat="1" applyFont="1" applyBorder="1" applyProtection="1">
      <alignment/>
      <protection locked="0"/>
    </xf>
    <xf numFmtId="1" fontId="3" fillId="0" borderId="10" xfId="55" applyNumberFormat="1" applyFont="1" applyBorder="1" applyProtection="1">
      <alignment/>
      <protection locked="0"/>
    </xf>
    <xf numFmtId="0" fontId="39" fillId="0" borderId="10" xfId="0" applyFont="1" applyBorder="1" applyAlignment="1">
      <alignment/>
    </xf>
    <xf numFmtId="1" fontId="39" fillId="0" borderId="10" xfId="0" applyNumberFormat="1" applyFont="1" applyBorder="1" applyAlignment="1">
      <alignment/>
    </xf>
    <xf numFmtId="0" fontId="42" fillId="0" borderId="0" xfId="0" applyFont="1" applyAlignment="1">
      <alignment wrapText="1"/>
    </xf>
    <xf numFmtId="0" fontId="43" fillId="0" borderId="10" xfId="0" applyFont="1" applyBorder="1" applyAlignment="1">
      <alignment wrapText="1"/>
    </xf>
    <xf numFmtId="0" fontId="0" fillId="0" borderId="10" xfId="0" applyNumberFormat="1" applyBorder="1" applyAlignment="1">
      <alignment horizontal="center" wrapText="1"/>
    </xf>
    <xf numFmtId="0" fontId="0" fillId="0" borderId="10" xfId="0" applyNumberFormat="1" applyBorder="1" applyAlignment="1">
      <alignment horizontal="center"/>
    </xf>
    <xf numFmtId="1" fontId="0" fillId="0" borderId="10" xfId="0" applyNumberFormat="1" applyBorder="1" applyAlignment="1">
      <alignment horizontal="center"/>
    </xf>
    <xf numFmtId="0" fontId="0" fillId="0" borderId="0" xfId="0" applyNumberFormat="1" applyAlignment="1">
      <alignment horizontal="center"/>
    </xf>
    <xf numFmtId="1" fontId="44" fillId="0" borderId="0" xfId="0" applyNumberFormat="1" applyFont="1" applyAlignment="1">
      <alignment/>
    </xf>
    <xf numFmtId="0" fontId="44" fillId="0" borderId="0" xfId="0" applyFont="1" applyAlignment="1">
      <alignment/>
    </xf>
    <xf numFmtId="0" fontId="45" fillId="0" borderId="10" xfId="55" applyNumberFormat="1" applyFont="1" applyBorder="1" applyAlignment="1" applyProtection="1">
      <alignment horizontal="center"/>
      <protection locked="0"/>
    </xf>
    <xf numFmtId="0" fontId="41" fillId="0" borderId="10" xfId="55" applyNumberFormat="1" applyFont="1" applyBorder="1" applyAlignment="1" applyProtection="1">
      <alignment horizontal="center"/>
      <protection locked="0"/>
    </xf>
    <xf numFmtId="0" fontId="46" fillId="0" borderId="10" xfId="55" applyFont="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F22" sqref="F22"/>
    </sheetView>
  </sheetViews>
  <sheetFormatPr defaultColWidth="9.140625" defaultRowHeight="15"/>
  <cols>
    <col min="1" max="1" width="29.421875" style="0" customWidth="1"/>
    <col min="2" max="4" width="9.140625" style="3" customWidth="1"/>
    <col min="6" max="6" width="9.140625" style="3" customWidth="1"/>
    <col min="8" max="8" width="9.57421875" style="3" bestFit="1" customWidth="1"/>
    <col min="9" max="9" width="13.57421875" style="0" customWidth="1"/>
    <col min="10" max="10" width="14.421875" style="23" customWidth="1"/>
  </cols>
  <sheetData>
    <row r="1" spans="3:7" ht="18.75">
      <c r="C1" s="24" t="s">
        <v>27</v>
      </c>
      <c r="D1" s="24"/>
      <c r="E1" s="25"/>
      <c r="F1" s="24"/>
      <c r="G1" s="25"/>
    </row>
    <row r="2" spans="1:10" ht="31.5">
      <c r="A2" s="26" t="s">
        <v>23</v>
      </c>
      <c r="B2" s="27"/>
      <c r="C2" s="5"/>
      <c r="D2" s="5"/>
      <c r="E2" s="28" t="s">
        <v>22</v>
      </c>
      <c r="F2" s="28"/>
      <c r="G2" s="6"/>
      <c r="H2" s="7"/>
      <c r="I2" s="19" t="s">
        <v>17</v>
      </c>
      <c r="J2" s="20" t="s">
        <v>25</v>
      </c>
    </row>
    <row r="3" spans="1:10" ht="22.5">
      <c r="A3" s="8" t="s">
        <v>0</v>
      </c>
      <c r="B3" s="9" t="s">
        <v>18</v>
      </c>
      <c r="C3" s="9" t="s">
        <v>19</v>
      </c>
      <c r="D3" s="9" t="s">
        <v>21</v>
      </c>
      <c r="E3" s="8" t="s">
        <v>0</v>
      </c>
      <c r="F3" s="9" t="s">
        <v>18</v>
      </c>
      <c r="G3" s="10" t="s">
        <v>19</v>
      </c>
      <c r="H3" s="11" t="s">
        <v>20</v>
      </c>
      <c r="I3" s="6"/>
      <c r="J3" s="21"/>
    </row>
    <row r="4" spans="1:10" ht="15">
      <c r="A4" s="12" t="s">
        <v>1</v>
      </c>
      <c r="B4" s="13">
        <v>56</v>
      </c>
      <c r="C4" s="13">
        <v>51</v>
      </c>
      <c r="D4" s="13">
        <f>SUM(B4+C4)</f>
        <v>107</v>
      </c>
      <c r="E4" s="12" t="s">
        <v>1</v>
      </c>
      <c r="F4" s="13">
        <v>68</v>
      </c>
      <c r="G4" s="6">
        <v>192</v>
      </c>
      <c r="H4" s="7">
        <f aca="true" t="shared" si="0" ref="H4:H19">SUM(F4+G4)</f>
        <v>260</v>
      </c>
      <c r="I4" s="7">
        <f>D4*145%</f>
        <v>155.15</v>
      </c>
      <c r="J4" s="21" t="s">
        <v>26</v>
      </c>
    </row>
    <row r="5" spans="1:10" ht="15">
      <c r="A5" s="12" t="s">
        <v>2</v>
      </c>
      <c r="B5" s="13">
        <v>40</v>
      </c>
      <c r="C5" s="13">
        <v>17</v>
      </c>
      <c r="D5" s="13">
        <f aca="true" t="shared" si="1" ref="D5:D19">SUM(B5+C5)</f>
        <v>57</v>
      </c>
      <c r="E5" s="12" t="s">
        <v>2</v>
      </c>
      <c r="F5" s="13">
        <v>45</v>
      </c>
      <c r="G5" s="6">
        <v>152</v>
      </c>
      <c r="H5" s="7">
        <f t="shared" si="0"/>
        <v>197</v>
      </c>
      <c r="I5" s="7">
        <f aca="true" t="shared" si="2" ref="I5:I19">D5*145%</f>
        <v>82.64999999999999</v>
      </c>
      <c r="J5" s="21" t="s">
        <v>26</v>
      </c>
    </row>
    <row r="6" spans="1:10" ht="15">
      <c r="A6" s="12" t="s">
        <v>3</v>
      </c>
      <c r="B6" s="13">
        <v>137</v>
      </c>
      <c r="C6" s="13">
        <v>67</v>
      </c>
      <c r="D6" s="13">
        <f t="shared" si="1"/>
        <v>204</v>
      </c>
      <c r="E6" s="12" t="s">
        <v>3</v>
      </c>
      <c r="F6" s="13">
        <v>148</v>
      </c>
      <c r="G6" s="6">
        <v>170</v>
      </c>
      <c r="H6" s="7">
        <f t="shared" si="0"/>
        <v>318</v>
      </c>
      <c r="I6" s="7">
        <f t="shared" si="2"/>
        <v>295.8</v>
      </c>
      <c r="J6" s="21" t="s">
        <v>26</v>
      </c>
    </row>
    <row r="7" spans="1:10" ht="15">
      <c r="A7" s="12" t="s">
        <v>4</v>
      </c>
      <c r="B7" s="13">
        <v>70</v>
      </c>
      <c r="C7" s="13">
        <v>0</v>
      </c>
      <c r="D7" s="13">
        <f t="shared" si="1"/>
        <v>70</v>
      </c>
      <c r="E7" s="12" t="s">
        <v>4</v>
      </c>
      <c r="F7" s="13">
        <v>82</v>
      </c>
      <c r="G7" s="6">
        <v>102</v>
      </c>
      <c r="H7" s="7">
        <f t="shared" si="0"/>
        <v>184</v>
      </c>
      <c r="I7" s="7">
        <f t="shared" si="2"/>
        <v>101.5</v>
      </c>
      <c r="J7" s="21" t="s">
        <v>26</v>
      </c>
    </row>
    <row r="8" spans="1:10" ht="15">
      <c r="A8" s="12" t="s">
        <v>5</v>
      </c>
      <c r="B8" s="13">
        <v>25</v>
      </c>
      <c r="C8" s="13">
        <v>12</v>
      </c>
      <c r="D8" s="13">
        <f t="shared" si="1"/>
        <v>37</v>
      </c>
      <c r="E8" s="12" t="s">
        <v>5</v>
      </c>
      <c r="F8" s="13">
        <v>47</v>
      </c>
      <c r="G8" s="6">
        <v>6</v>
      </c>
      <c r="H8" s="7">
        <f t="shared" si="0"/>
        <v>53</v>
      </c>
      <c r="I8" s="7">
        <f t="shared" si="2"/>
        <v>53.65</v>
      </c>
      <c r="J8" s="21">
        <v>1</v>
      </c>
    </row>
    <row r="9" spans="1:10" ht="15">
      <c r="A9" s="12" t="s">
        <v>6</v>
      </c>
      <c r="B9" s="13">
        <v>4</v>
      </c>
      <c r="C9" s="13">
        <v>0</v>
      </c>
      <c r="D9" s="13">
        <f t="shared" si="1"/>
        <v>4</v>
      </c>
      <c r="E9" s="12" t="s">
        <v>6</v>
      </c>
      <c r="F9" s="13">
        <v>6</v>
      </c>
      <c r="G9" s="6">
        <v>0</v>
      </c>
      <c r="H9" s="7">
        <f t="shared" si="0"/>
        <v>6</v>
      </c>
      <c r="I9" s="7">
        <f t="shared" si="2"/>
        <v>5.8</v>
      </c>
      <c r="J9" s="21" t="s">
        <v>26</v>
      </c>
    </row>
    <row r="10" spans="1:10" ht="15">
      <c r="A10" s="12" t="s">
        <v>7</v>
      </c>
      <c r="B10" s="13">
        <v>186</v>
      </c>
      <c r="C10" s="13">
        <v>2</v>
      </c>
      <c r="D10" s="13">
        <f t="shared" si="1"/>
        <v>188</v>
      </c>
      <c r="E10" s="12" t="s">
        <v>7</v>
      </c>
      <c r="F10" s="13">
        <v>154</v>
      </c>
      <c r="G10" s="6">
        <v>134</v>
      </c>
      <c r="H10" s="7">
        <f t="shared" si="0"/>
        <v>288</v>
      </c>
      <c r="I10" s="7">
        <f t="shared" si="2"/>
        <v>272.59999999999997</v>
      </c>
      <c r="J10" s="21" t="s">
        <v>26</v>
      </c>
    </row>
    <row r="11" spans="1:10" ht="15">
      <c r="A11" s="12" t="s">
        <v>8</v>
      </c>
      <c r="B11" s="13">
        <v>123</v>
      </c>
      <c r="C11" s="13">
        <v>42</v>
      </c>
      <c r="D11" s="13">
        <f t="shared" si="1"/>
        <v>165</v>
      </c>
      <c r="E11" s="12" t="s">
        <v>8</v>
      </c>
      <c r="F11" s="13">
        <v>123</v>
      </c>
      <c r="G11" s="6">
        <v>115</v>
      </c>
      <c r="H11" s="7">
        <f t="shared" si="0"/>
        <v>238</v>
      </c>
      <c r="I11" s="7">
        <f t="shared" si="2"/>
        <v>239.25</v>
      </c>
      <c r="J11" s="21">
        <v>1</v>
      </c>
    </row>
    <row r="12" spans="1:10" ht="15">
      <c r="A12" s="12" t="s">
        <v>9</v>
      </c>
      <c r="B12" s="13">
        <v>74</v>
      </c>
      <c r="C12" s="13">
        <v>125</v>
      </c>
      <c r="D12" s="13">
        <f t="shared" si="1"/>
        <v>199</v>
      </c>
      <c r="E12" s="12" t="s">
        <v>9</v>
      </c>
      <c r="F12" s="13">
        <v>110</v>
      </c>
      <c r="G12" s="6">
        <v>173</v>
      </c>
      <c r="H12" s="7">
        <f t="shared" si="0"/>
        <v>283</v>
      </c>
      <c r="I12" s="7">
        <f t="shared" si="2"/>
        <v>288.55</v>
      </c>
      <c r="J12" s="21">
        <v>6</v>
      </c>
    </row>
    <row r="13" spans="1:10" ht="15">
      <c r="A13" s="12" t="s">
        <v>10</v>
      </c>
      <c r="B13" s="13">
        <v>157</v>
      </c>
      <c r="C13" s="13">
        <v>47</v>
      </c>
      <c r="D13" s="13">
        <f t="shared" si="1"/>
        <v>204</v>
      </c>
      <c r="E13" s="12" t="s">
        <v>10</v>
      </c>
      <c r="F13" s="13">
        <v>111</v>
      </c>
      <c r="G13" s="6">
        <v>52</v>
      </c>
      <c r="H13" s="7">
        <f t="shared" si="0"/>
        <v>163</v>
      </c>
      <c r="I13" s="7">
        <f t="shared" si="2"/>
        <v>295.8</v>
      </c>
      <c r="J13" s="22">
        <f aca="true" t="shared" si="3" ref="J13:J18">(I13-H13)</f>
        <v>132.8</v>
      </c>
    </row>
    <row r="14" spans="1:10" ht="15">
      <c r="A14" s="12" t="s">
        <v>11</v>
      </c>
      <c r="B14" s="13">
        <v>5</v>
      </c>
      <c r="C14" s="13">
        <v>0</v>
      </c>
      <c r="D14" s="13">
        <f t="shared" si="1"/>
        <v>5</v>
      </c>
      <c r="E14" s="12" t="s">
        <v>11</v>
      </c>
      <c r="F14" s="13">
        <v>2</v>
      </c>
      <c r="G14" s="6">
        <v>0</v>
      </c>
      <c r="H14" s="7">
        <f t="shared" si="0"/>
        <v>2</v>
      </c>
      <c r="I14" s="7">
        <f t="shared" si="2"/>
        <v>7.25</v>
      </c>
      <c r="J14" s="22">
        <f t="shared" si="3"/>
        <v>5.25</v>
      </c>
    </row>
    <row r="15" spans="1:10" ht="15">
      <c r="A15" s="12" t="s">
        <v>12</v>
      </c>
      <c r="B15" s="13">
        <v>274</v>
      </c>
      <c r="C15" s="13">
        <v>378</v>
      </c>
      <c r="D15" s="13">
        <f t="shared" si="1"/>
        <v>652</v>
      </c>
      <c r="E15" s="12" t="s">
        <v>12</v>
      </c>
      <c r="F15" s="13">
        <v>285</v>
      </c>
      <c r="G15" s="6">
        <v>438</v>
      </c>
      <c r="H15" s="7">
        <f t="shared" si="0"/>
        <v>723</v>
      </c>
      <c r="I15" s="7">
        <f t="shared" si="2"/>
        <v>945.4</v>
      </c>
      <c r="J15" s="22">
        <f t="shared" si="3"/>
        <v>222.39999999999998</v>
      </c>
    </row>
    <row r="16" spans="1:10" ht="15">
      <c r="A16" s="12" t="s">
        <v>13</v>
      </c>
      <c r="B16" s="13">
        <v>128</v>
      </c>
      <c r="C16" s="13">
        <v>17</v>
      </c>
      <c r="D16" s="13">
        <f t="shared" si="1"/>
        <v>145</v>
      </c>
      <c r="E16" s="12" t="s">
        <v>13</v>
      </c>
      <c r="F16" s="13">
        <v>128</v>
      </c>
      <c r="G16" s="6">
        <v>33</v>
      </c>
      <c r="H16" s="7">
        <f t="shared" si="0"/>
        <v>161</v>
      </c>
      <c r="I16" s="7">
        <f t="shared" si="2"/>
        <v>210.25</v>
      </c>
      <c r="J16" s="22">
        <f t="shared" si="3"/>
        <v>49.25</v>
      </c>
    </row>
    <row r="17" spans="1:10" ht="15">
      <c r="A17" s="12" t="s">
        <v>14</v>
      </c>
      <c r="B17" s="13">
        <v>25</v>
      </c>
      <c r="C17" s="13">
        <v>4</v>
      </c>
      <c r="D17" s="13">
        <f t="shared" si="1"/>
        <v>29</v>
      </c>
      <c r="E17" s="12" t="s">
        <v>14</v>
      </c>
      <c r="F17" s="13">
        <v>12</v>
      </c>
      <c r="G17" s="6">
        <v>1</v>
      </c>
      <c r="H17" s="7">
        <f t="shared" si="0"/>
        <v>13</v>
      </c>
      <c r="I17" s="7">
        <f t="shared" si="2"/>
        <v>42.05</v>
      </c>
      <c r="J17" s="22">
        <f t="shared" si="3"/>
        <v>29.049999999999997</v>
      </c>
    </row>
    <row r="18" spans="1:10" ht="15">
      <c r="A18" s="12" t="s">
        <v>15</v>
      </c>
      <c r="B18" s="13">
        <v>124</v>
      </c>
      <c r="C18" s="13">
        <v>28</v>
      </c>
      <c r="D18" s="13">
        <f t="shared" si="1"/>
        <v>152</v>
      </c>
      <c r="E18" s="12" t="s">
        <v>15</v>
      </c>
      <c r="F18" s="13">
        <v>96</v>
      </c>
      <c r="G18" s="6">
        <v>121</v>
      </c>
      <c r="H18" s="7">
        <f t="shared" si="0"/>
        <v>217</v>
      </c>
      <c r="I18" s="7">
        <f t="shared" si="2"/>
        <v>220.4</v>
      </c>
      <c r="J18" s="22">
        <f t="shared" si="3"/>
        <v>3.4000000000000057</v>
      </c>
    </row>
    <row r="19" spans="1:10" ht="15">
      <c r="A19" s="14" t="s">
        <v>16</v>
      </c>
      <c r="B19" s="15">
        <v>1428</v>
      </c>
      <c r="C19" s="15">
        <f>SUM(C4:C18)</f>
        <v>790</v>
      </c>
      <c r="D19" s="15">
        <f t="shared" si="1"/>
        <v>2218</v>
      </c>
      <c r="E19" s="14" t="s">
        <v>16</v>
      </c>
      <c r="F19" s="15">
        <v>1417</v>
      </c>
      <c r="G19" s="16">
        <f>SUM(G4:G18)</f>
        <v>1689</v>
      </c>
      <c r="H19" s="17">
        <f t="shared" si="0"/>
        <v>3106</v>
      </c>
      <c r="I19" s="17">
        <f t="shared" si="2"/>
        <v>3216.1</v>
      </c>
      <c r="J19" s="21"/>
    </row>
    <row r="20" spans="1:6" ht="15">
      <c r="A20" s="1"/>
      <c r="B20" s="4"/>
      <c r="C20" s="4"/>
      <c r="D20" s="4"/>
      <c r="E20" s="2"/>
      <c r="F20" s="4"/>
    </row>
    <row r="21" spans="5:9" ht="15">
      <c r="E21" s="2"/>
      <c r="F21" s="4"/>
      <c r="I21" s="3"/>
    </row>
    <row r="22" ht="199.5" customHeight="1">
      <c r="A22" s="18" t="s">
        <v>24</v>
      </c>
    </row>
  </sheetData>
  <sheetProtection/>
  <mergeCells count="2">
    <mergeCell ref="A2:B2"/>
    <mergeCell ref="E2:F2"/>
  </mergeCells>
  <printOptions/>
  <pageMargins left="0.7" right="0.7" top="0.7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Land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ewooster</dc:creator>
  <cp:keywords/>
  <dc:description/>
  <cp:lastModifiedBy>r55willi</cp:lastModifiedBy>
  <cp:lastPrinted>2011-03-02T14:56:18Z</cp:lastPrinted>
  <dcterms:created xsi:type="dcterms:W3CDTF">2011-01-18T00:23:50Z</dcterms:created>
  <dcterms:modified xsi:type="dcterms:W3CDTF">2011-03-25T18:23:21Z</dcterms:modified>
  <cp:category/>
  <cp:version/>
  <cp:contentType/>
  <cp:contentStatus/>
</cp:coreProperties>
</file>